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HiringDemand\"/>
    </mc:Choice>
  </mc:AlternateContent>
  <xr:revisionPtr revIDLastSave="0" documentId="13_ncr:1_{42DE05A8-E86B-4F06-B9C8-EE7DEC113CA3}" xr6:coauthVersionLast="47" xr6:coauthVersionMax="47" xr10:uidLastSave="{00000000-0000-0000-0000-000000000000}"/>
  <bookViews>
    <workbookView xWindow="-120" yWindow="-120" windowWidth="20730" windowHeight="11160" activeTab="1" xr2:uid="{ABEF2CAA-B8D2-435E-9E5F-BA3F24A0544A}"/>
  </bookViews>
  <sheets>
    <sheet name="Image1" sheetId="1" r:id="rId1"/>
    <sheet name="Image2" sheetId="2" r:id="rId2"/>
  </sheets>
  <externalReferences>
    <externalReference r:id="rId3"/>
  </externalReferences>
  <definedNames>
    <definedName name="_Hlk139987021" localSheetId="0">Image1!#REF!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F34" i="2" s="1"/>
  <c r="G33" i="2"/>
  <c r="C33" i="2"/>
  <c r="C34" i="2" s="1"/>
  <c r="B33" i="2"/>
  <c r="B34" i="2" s="1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D16" i="2"/>
  <c r="G15" i="2"/>
  <c r="C15" i="2"/>
  <c r="C16" i="2" s="1"/>
  <c r="B15" i="2"/>
  <c r="B16" i="2" s="1"/>
  <c r="F14" i="2"/>
  <c r="F13" i="2"/>
  <c r="F12" i="2"/>
  <c r="F11" i="2"/>
  <c r="F10" i="2"/>
  <c r="F9" i="2"/>
  <c r="F8" i="2"/>
  <c r="F7" i="2"/>
  <c r="F6" i="2"/>
  <c r="F5" i="2"/>
  <c r="F4" i="2"/>
  <c r="F16" i="2" l="1"/>
  <c r="F33" i="2"/>
  <c r="F15" i="2"/>
</calcChain>
</file>

<file path=xl/sharedStrings.xml><?xml version="1.0" encoding="utf-8"?>
<sst xmlns="http://schemas.openxmlformats.org/spreadsheetml/2006/main" count="37" uniqueCount="18">
  <si>
    <t>Postings By Occupation Category (1-Digit NOC level only)</t>
  </si>
  <si>
    <t>2021-O-</t>
  </si>
  <si>
    <t>2022-O-</t>
  </si>
  <si>
    <t>% chg</t>
  </si>
  <si>
    <t>Management occupations</t>
  </si>
  <si>
    <t>Business, finance and administration occupations</t>
  </si>
  <si>
    <t>Natural and applied sciences and related occupations</t>
  </si>
  <si>
    <t>Health occupations</t>
  </si>
  <si>
    <t>Occupations in education, law and social, community and government services</t>
  </si>
  <si>
    <t xml:space="preserve"> Occupations in art, culture, recreation and sport</t>
  </si>
  <si>
    <t xml:space="preserve"> Sales and service occupations</t>
  </si>
  <si>
    <t>Trades, transport and equipment operators and related occupations</t>
  </si>
  <si>
    <t>Natural resources, agriculture and related production occupations</t>
  </si>
  <si>
    <t>Occupations in manufacturing and utilities</t>
  </si>
  <si>
    <t>Other / Unidentified</t>
  </si>
  <si>
    <t>Total</t>
  </si>
  <si>
    <t>Total - Unidentified</t>
  </si>
  <si>
    <t>Source: Online job posting reports, Vicinity Jobs Inc., accessed on July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</si>
</sst>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3" fontId="1" fillId="4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3" fontId="1" fillId="5" borderId="0" xfId="0" applyNumberFormat="1" applyFont="1" applyFill="1" applyAlignment="1">
      <alignment horizontal="left"/>
    </xf>
    <xf numFmtId="0" fontId="0" fillId="6" borderId="0" xfId="0" applyFill="1" applyAlignment="1">
      <alignment horizontal="left"/>
    </xf>
    <xf numFmtId="3" fontId="0" fillId="6" borderId="0" xfId="0" applyNumberFormat="1" applyFill="1" applyAlignment="1">
      <alignment horizontal="left"/>
    </xf>
    <xf numFmtId="164" fontId="1" fillId="7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8" borderId="0" xfId="0" applyFont="1" applyFill="1" applyAlignment="1">
      <alignment horizontal="left"/>
    </xf>
    <xf numFmtId="3" fontId="2" fillId="8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0" fillId="8" borderId="0" xfId="0" applyNumberFormat="1" applyFill="1" applyAlignment="1">
      <alignment horizontal="left"/>
    </xf>
    <xf numFmtId="3" fontId="1" fillId="8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  <xf numFmtId="0" fontId="4" fillId="8" borderId="0" xfId="0" applyFont="1" applyFill="1" applyAlignment="1">
      <alignment horizontal="left"/>
    </xf>
    <xf numFmtId="3" fontId="4" fillId="8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3" fontId="3" fillId="8" borderId="0" xfId="0" applyNumberFormat="1" applyFont="1" applyFill="1" applyAlignment="1">
      <alignment horizontal="left"/>
    </xf>
    <xf numFmtId="3" fontId="3" fillId="6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accent1"/>
                </a:solidFill>
              </a:rPr>
              <a:t>New Job Postings by Occupation, 2022 vs 2021, Nova Scotia</a:t>
            </a:r>
          </a:p>
        </c:rich>
      </c:tx>
      <c:layout>
        <c:manualLayout>
          <c:xMode val="edge"/>
          <c:yMode val="edge"/>
          <c:x val="8.7771972428680161E-3"/>
          <c:y val="1.854427174746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315524811734988"/>
          <c:y val="0.17171296296296296"/>
          <c:w val="0.50893590404003231"/>
          <c:h val="0.7208876494604841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3.0176026823134954E-2"/>
                  <c:y val="3.1178778142089778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0B6B7EB-1E11-4EF5-AE90-7B82B493B7EC}" type="VALUE">
                      <a:rPr lang="en-US" b="1">
                        <a:solidFill>
                          <a:srgbClr val="0070C0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CA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647180950284966E-2"/>
                      <c:h val="6.238293015847613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9B2-4A8D-A578-BEDBC93ECAB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'[1]2022-2021'!$A$22:$A$31</c:f>
              <c:strCache>
                <c:ptCount val="10"/>
                <c:pt idx="0">
                  <c:v>Management occupations</c:v>
                </c:pt>
                <c:pt idx="1">
                  <c:v>Business, finance and administration occupations</c:v>
                </c:pt>
                <c:pt idx="2">
                  <c:v>Natural and applied sciences and related occupations</c:v>
                </c:pt>
                <c:pt idx="3">
                  <c:v>Health occupations</c:v>
                </c:pt>
                <c:pt idx="4">
                  <c:v>Occupations in education, law and social, community and government services</c:v>
                </c:pt>
                <c:pt idx="5">
                  <c:v> Occupations in art, culture, recreation and sport</c:v>
                </c:pt>
                <c:pt idx="6">
                  <c:v> Sales and service occupations</c:v>
                </c:pt>
                <c:pt idx="7">
                  <c:v>Trades, transport and equipment operators and related occupations</c:v>
                </c:pt>
                <c:pt idx="8">
                  <c:v>Natural resources, agriculture and related production occupations</c:v>
                </c:pt>
                <c:pt idx="9">
                  <c:v>Occupations in manufacturing and utilities</c:v>
                </c:pt>
              </c:strCache>
            </c:strRef>
          </c:cat>
          <c:val>
            <c:numRef>
              <c:f>'[1]2022-2021'!$G$22:$G$31</c:f>
              <c:numCache>
                <c:formatCode>General</c:formatCode>
                <c:ptCount val="10"/>
                <c:pt idx="0">
                  <c:v>0.47142857142857142</c:v>
                </c:pt>
                <c:pt idx="1">
                  <c:v>0.27184396142219663</c:v>
                </c:pt>
                <c:pt idx="2">
                  <c:v>0.28497164461247637</c:v>
                </c:pt>
                <c:pt idx="3">
                  <c:v>-0.13810414410867211</c:v>
                </c:pt>
                <c:pt idx="4">
                  <c:v>0.10409172661870504</c:v>
                </c:pt>
                <c:pt idx="5">
                  <c:v>0.39142461964038727</c:v>
                </c:pt>
                <c:pt idx="6">
                  <c:v>0.50627365913827571</c:v>
                </c:pt>
                <c:pt idx="7">
                  <c:v>0.4220741260376476</c:v>
                </c:pt>
                <c:pt idx="8">
                  <c:v>-8.2508250825082501E-3</c:v>
                </c:pt>
                <c:pt idx="9">
                  <c:v>0.24969623329283111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2-4A8D-A578-BEDBC93EC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686775264"/>
        <c:axId val="686774432"/>
      </c:barChart>
      <c:catAx>
        <c:axId val="68677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74432"/>
        <c:crosses val="autoZero"/>
        <c:auto val="1"/>
        <c:lblAlgn val="ctr"/>
        <c:lblOffset val="100"/>
        <c:noMultiLvlLbl val="0"/>
      </c:catAx>
      <c:valAx>
        <c:axId val="686774432"/>
        <c:scaling>
          <c:orientation val="minMax"/>
          <c:max val="0.60000000000000009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3</xdr:row>
      <xdr:rowOff>161925</xdr:rowOff>
    </xdr:from>
    <xdr:to>
      <xdr:col>25</xdr:col>
      <xdr:colOff>533399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18461F-6DB1-43F2-86AC-8595E16DD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514350</xdr:colOff>
      <xdr:row>15</xdr:row>
      <xdr:rowOff>152398</xdr:rowOff>
    </xdr:from>
    <xdr:to>
      <xdr:col>16</xdr:col>
      <xdr:colOff>571500</xdr:colOff>
      <xdr:row>16</xdr:row>
      <xdr:rowOff>171449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A6F764B-0A55-4BA6-A4CC-F3476A29B7CD}"/>
            </a:ext>
          </a:extLst>
        </xdr:cNvPr>
        <xdr:cNvSpPr txBox="1"/>
      </xdr:nvSpPr>
      <xdr:spPr>
        <a:xfrm rot="10800000" flipV="1">
          <a:off x="13801725" y="3009898"/>
          <a:ext cx="666750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solidFill>
                <a:schemeClr val="bg1"/>
              </a:solidFill>
            </a:rPr>
            <a:t>-13.8%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Hiring%20Demand\Hiring%20Demand%202022\Data\Hiring%20Demand%20WorkBook.xlsx" TargetMode="External"/><Relationship Id="rId1" Type="http://schemas.openxmlformats.org/officeDocument/2006/relationships/externalLinkPath" Target="/LWD-HLFX-SKILLS&amp;LEARNING/Pra/1-Research%20and%20Analysis/Website%20Statistics/Hiring%20Demand/Hiring%20Demand%202022/Data/Hiring%20Demand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ring_demand_report (1)"/>
      <sheetName val="2020"/>
      <sheetName val="2021"/>
      <sheetName val="2022"/>
      <sheetName val="2022-2021"/>
    </sheetNames>
    <sheetDataSet>
      <sheetData sheetId="0">
        <row r="6">
          <cell r="A6" t="str">
            <v>Management occupations</v>
          </cell>
          <cell r="E6">
            <v>0.5238948626045401</v>
          </cell>
        </row>
        <row r="7">
          <cell r="A7" t="str">
            <v>Business, finance and administration occupations</v>
          </cell>
          <cell r="E7">
            <v>0.72443748219880377</v>
          </cell>
        </row>
        <row r="8">
          <cell r="A8" t="str">
            <v>Natural and applied sciences and related occupations</v>
          </cell>
          <cell r="E8">
            <v>0.71552908841044438</v>
          </cell>
        </row>
        <row r="9">
          <cell r="A9" t="str">
            <v>Health occupations</v>
          </cell>
          <cell r="E9">
            <v>0.52036834712033708</v>
          </cell>
        </row>
        <row r="10">
          <cell r="A10" t="str">
            <v>Occupations in education, law and social, community and government services</v>
          </cell>
          <cell r="E10">
            <v>0.3345476624165149</v>
          </cell>
        </row>
        <row r="11">
          <cell r="A11" t="str">
            <v xml:space="preserve"> Occupations in art, culture, recreation and sport</v>
          </cell>
          <cell r="E11">
            <v>0.41176470588235303</v>
          </cell>
        </row>
        <row r="12">
          <cell r="A12" t="str">
            <v xml:space="preserve"> Sales and service occupations</v>
          </cell>
          <cell r="E12">
            <v>0.52611647016791707</v>
          </cell>
        </row>
        <row r="13">
          <cell r="A13" t="str">
            <v>Trades, transport and equipment operators and related occupations</v>
          </cell>
          <cell r="E13">
            <v>0.48182521268368128</v>
          </cell>
        </row>
        <row r="14">
          <cell r="A14" t="str">
            <v>Natural resources, agriculture and related production occupations</v>
          </cell>
          <cell r="E14">
            <v>0.61647727272727271</v>
          </cell>
        </row>
        <row r="15">
          <cell r="A15" t="str">
            <v>Occupations in manufacturing and utilities</v>
          </cell>
          <cell r="E15">
            <v>0.52583586626139822</v>
          </cell>
        </row>
      </sheetData>
      <sheetData sheetId="1" refreshError="1"/>
      <sheetData sheetId="2" refreshError="1"/>
      <sheetData sheetId="3" refreshError="1"/>
      <sheetData sheetId="4">
        <row r="22">
          <cell r="A22" t="str">
            <v>Management occupations</v>
          </cell>
          <cell r="G22">
            <v>0.47142857142857142</v>
          </cell>
        </row>
        <row r="23">
          <cell r="A23" t="str">
            <v>Business, finance and administration occupations</v>
          </cell>
          <cell r="G23">
            <v>0.27184396142219663</v>
          </cell>
        </row>
        <row r="24">
          <cell r="A24" t="str">
            <v>Natural and applied sciences and related occupations</v>
          </cell>
          <cell r="G24">
            <v>0.28497164461247637</v>
          </cell>
        </row>
        <row r="25">
          <cell r="A25" t="str">
            <v>Health occupations</v>
          </cell>
          <cell r="G25">
            <v>-0.13810414410867211</v>
          </cell>
        </row>
        <row r="26">
          <cell r="A26" t="str">
            <v>Occupations in education, law and social, community and government services</v>
          </cell>
          <cell r="G26">
            <v>0.10409172661870504</v>
          </cell>
        </row>
        <row r="27">
          <cell r="A27" t="str">
            <v xml:space="preserve"> Occupations in art, culture, recreation and sport</v>
          </cell>
          <cell r="G27">
            <v>0.39142461964038727</v>
          </cell>
        </row>
        <row r="28">
          <cell r="A28" t="str">
            <v xml:space="preserve"> Sales and service occupations</v>
          </cell>
          <cell r="G28">
            <v>0.50627365913827571</v>
          </cell>
        </row>
        <row r="29">
          <cell r="A29" t="str">
            <v>Trades, transport and equipment operators and related occupations</v>
          </cell>
          <cell r="G29">
            <v>0.4220741260376476</v>
          </cell>
        </row>
        <row r="30">
          <cell r="A30" t="str">
            <v>Natural resources, agriculture and related production occupations</v>
          </cell>
          <cell r="G30">
            <v>-8.2508250825082501E-3</v>
          </cell>
        </row>
        <row r="31">
          <cell r="A31" t="str">
            <v>Occupations in manufacturing and utilities</v>
          </cell>
          <cell r="G31">
            <v>0.24969623329283111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3F27-3CFD-4E2D-8FC5-7AEB25B8C4A4}">
  <dimension ref="A1"/>
  <sheetViews>
    <sheetView workbookViewId="0">
      <selection activeCell="C22" sqref="C22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06F-0101-4A4B-BDCC-6199E0FA817F}">
  <dimension ref="A1:H34"/>
  <sheetViews>
    <sheetView tabSelected="1" workbookViewId="0">
      <selection activeCell="A3" sqref="A3"/>
    </sheetView>
  </sheetViews>
  <sheetFormatPr defaultRowHeight="15" x14ac:dyDescent="0.25"/>
  <cols>
    <col min="1" max="1" width="71.28515625" style="1" customWidth="1"/>
    <col min="2" max="16384" width="9.140625" style="1"/>
  </cols>
  <sheetData>
    <row r="1" spans="1:7" x14ac:dyDescent="0.25">
      <c r="A1" s="1" t="s">
        <v>0</v>
      </c>
      <c r="F1" s="2" t="s">
        <v>1</v>
      </c>
      <c r="G1" s="2" t="s">
        <v>2</v>
      </c>
    </row>
    <row r="2" spans="1:7" x14ac:dyDescent="0.25">
      <c r="F2" s="2">
        <v>2020</v>
      </c>
      <c r="G2" s="2">
        <v>2021</v>
      </c>
    </row>
    <row r="3" spans="1:7" x14ac:dyDescent="0.25">
      <c r="A3" s="3"/>
      <c r="B3" s="4">
        <v>2019</v>
      </c>
      <c r="C3" s="4">
        <v>2020</v>
      </c>
      <c r="D3" s="4">
        <v>2021</v>
      </c>
      <c r="E3" s="4">
        <v>2022</v>
      </c>
      <c r="F3" s="5" t="s">
        <v>3</v>
      </c>
      <c r="G3" s="5" t="s">
        <v>3</v>
      </c>
    </row>
    <row r="4" spans="1:7" x14ac:dyDescent="0.25">
      <c r="A4" s="1" t="s">
        <v>4</v>
      </c>
      <c r="B4" s="6">
        <v>7221</v>
      </c>
      <c r="C4" s="6">
        <v>5022</v>
      </c>
      <c r="D4" s="6">
        <v>7653</v>
      </c>
      <c r="E4" s="6"/>
      <c r="F4" s="7">
        <f>D4/C4-1</f>
        <v>0.5238948626045401</v>
      </c>
      <c r="G4" s="8"/>
    </row>
    <row r="5" spans="1:7" x14ac:dyDescent="0.25">
      <c r="A5" s="1" t="s">
        <v>5</v>
      </c>
      <c r="B5" s="6">
        <v>9413</v>
      </c>
      <c r="C5" s="6">
        <v>7022</v>
      </c>
      <c r="D5" s="6">
        <v>12109</v>
      </c>
      <c r="E5" s="6"/>
      <c r="F5" s="7">
        <f t="shared" ref="F5:F15" si="0">D5/C5-1</f>
        <v>0.72443748219880377</v>
      </c>
      <c r="G5" s="8"/>
    </row>
    <row r="6" spans="1:7" x14ac:dyDescent="0.25">
      <c r="A6" s="9" t="s">
        <v>6</v>
      </c>
      <c r="B6" s="10">
        <v>4102</v>
      </c>
      <c r="C6" s="10">
        <v>2183</v>
      </c>
      <c r="D6" s="10">
        <v>3745</v>
      </c>
      <c r="E6" s="10"/>
      <c r="F6" s="7">
        <f t="shared" si="0"/>
        <v>0.71552908841044438</v>
      </c>
      <c r="G6" s="8"/>
    </row>
    <row r="7" spans="1:7" x14ac:dyDescent="0.25">
      <c r="A7" s="11" t="s">
        <v>7</v>
      </c>
      <c r="B7" s="12">
        <v>8156</v>
      </c>
      <c r="C7" s="12">
        <v>6407</v>
      </c>
      <c r="D7" s="12">
        <v>9741</v>
      </c>
      <c r="E7" s="12"/>
      <c r="F7" s="7">
        <f t="shared" si="0"/>
        <v>0.52036834712033708</v>
      </c>
      <c r="G7" s="8"/>
    </row>
    <row r="8" spans="1:7" x14ac:dyDescent="0.25">
      <c r="A8" s="1" t="s">
        <v>8</v>
      </c>
      <c r="B8" s="6">
        <v>4434</v>
      </c>
      <c r="C8" s="6">
        <v>3294</v>
      </c>
      <c r="D8" s="6">
        <v>4396</v>
      </c>
      <c r="E8" s="6"/>
      <c r="F8" s="7">
        <f t="shared" si="0"/>
        <v>0.3345476624165149</v>
      </c>
      <c r="G8" s="8"/>
    </row>
    <row r="9" spans="1:7" x14ac:dyDescent="0.25">
      <c r="A9" s="1" t="s">
        <v>9</v>
      </c>
      <c r="B9" s="6">
        <v>761</v>
      </c>
      <c r="C9" s="6">
        <v>493</v>
      </c>
      <c r="D9" s="6">
        <v>696</v>
      </c>
      <c r="E9" s="6"/>
      <c r="F9" s="7">
        <f t="shared" si="0"/>
        <v>0.41176470588235303</v>
      </c>
      <c r="G9" s="8"/>
    </row>
    <row r="10" spans="1:7" x14ac:dyDescent="0.25">
      <c r="A10" s="1" t="s">
        <v>10</v>
      </c>
      <c r="B10" s="6">
        <v>22438</v>
      </c>
      <c r="C10" s="6">
        <v>13995</v>
      </c>
      <c r="D10" s="6">
        <v>21358</v>
      </c>
      <c r="E10" s="6"/>
      <c r="F10" s="7">
        <f t="shared" si="0"/>
        <v>0.52611647016791707</v>
      </c>
      <c r="G10" s="8"/>
    </row>
    <row r="11" spans="1:7" x14ac:dyDescent="0.25">
      <c r="A11" s="1" t="s">
        <v>11</v>
      </c>
      <c r="B11" s="6">
        <v>7384</v>
      </c>
      <c r="C11" s="6">
        <v>5172</v>
      </c>
      <c r="D11" s="6">
        <v>7664</v>
      </c>
      <c r="E11" s="6"/>
      <c r="F11" s="7">
        <f t="shared" si="0"/>
        <v>0.48182521268368128</v>
      </c>
      <c r="G11" s="8"/>
    </row>
    <row r="12" spans="1:7" x14ac:dyDescent="0.25">
      <c r="A12" s="1" t="s">
        <v>12</v>
      </c>
      <c r="B12" s="6">
        <v>620</v>
      </c>
      <c r="C12" s="6">
        <v>352</v>
      </c>
      <c r="D12" s="6">
        <v>569</v>
      </c>
      <c r="E12" s="6"/>
      <c r="F12" s="7">
        <f t="shared" si="0"/>
        <v>0.61647727272727271</v>
      </c>
      <c r="G12" s="8"/>
    </row>
    <row r="13" spans="1:7" x14ac:dyDescent="0.25">
      <c r="A13" s="1" t="s">
        <v>13</v>
      </c>
      <c r="B13" s="6">
        <v>1456</v>
      </c>
      <c r="C13" s="6">
        <v>987</v>
      </c>
      <c r="D13" s="6">
        <v>1506</v>
      </c>
      <c r="E13" s="6"/>
      <c r="F13" s="7">
        <f t="shared" si="0"/>
        <v>0.52583586626139822</v>
      </c>
      <c r="G13" s="8"/>
    </row>
    <row r="14" spans="1:7" x14ac:dyDescent="0.25">
      <c r="A14" s="13" t="s">
        <v>14</v>
      </c>
      <c r="B14" s="14">
        <v>7316</v>
      </c>
      <c r="C14" s="14">
        <v>6910</v>
      </c>
      <c r="D14" s="14">
        <v>10823</v>
      </c>
      <c r="E14" s="14"/>
      <c r="F14" s="7">
        <f t="shared" si="0"/>
        <v>0.56628075253256149</v>
      </c>
      <c r="G14" s="8"/>
    </row>
    <row r="15" spans="1:7" x14ac:dyDescent="0.25">
      <c r="A15" s="13" t="s">
        <v>15</v>
      </c>
      <c r="B15" s="14">
        <f>SUM(B4:B14)</f>
        <v>73301</v>
      </c>
      <c r="C15" s="14">
        <f>SUM(C4:C14)</f>
        <v>51837</v>
      </c>
      <c r="D15" s="14">
        <v>80260</v>
      </c>
      <c r="E15" s="14">
        <v>104055</v>
      </c>
      <c r="F15" s="15">
        <f t="shared" si="0"/>
        <v>0.54831491019927858</v>
      </c>
      <c r="G15" s="16">
        <f>(E15-D15)/D15*100</f>
        <v>29.647395963119859</v>
      </c>
    </row>
    <row r="16" spans="1:7" x14ac:dyDescent="0.25">
      <c r="A16" s="1" t="s">
        <v>16</v>
      </c>
      <c r="B16" s="6">
        <f>B15-B14</f>
        <v>65985</v>
      </c>
      <c r="C16" s="6">
        <f t="shared" ref="C16:D16" si="1">C15-C14</f>
        <v>44927</v>
      </c>
      <c r="D16" s="6">
        <f t="shared" si="1"/>
        <v>69437</v>
      </c>
      <c r="F16" s="17">
        <f>(D16-C16)/C16*100</f>
        <v>54.555167271351301</v>
      </c>
      <c r="G16" s="8"/>
    </row>
    <row r="19" spans="1:8" x14ac:dyDescent="0.25">
      <c r="A19" s="1" t="s">
        <v>0</v>
      </c>
      <c r="F19" s="2" t="s">
        <v>1</v>
      </c>
      <c r="G19" s="2" t="s">
        <v>2</v>
      </c>
    </row>
    <row r="20" spans="1:8" x14ac:dyDescent="0.25">
      <c r="F20" s="2">
        <v>2020</v>
      </c>
      <c r="G20" s="2">
        <v>2021</v>
      </c>
    </row>
    <row r="21" spans="1:8" x14ac:dyDescent="0.25">
      <c r="A21" s="3"/>
      <c r="B21" s="18">
        <v>2019</v>
      </c>
      <c r="C21" s="4">
        <v>2020</v>
      </c>
      <c r="D21" s="4">
        <v>2021</v>
      </c>
      <c r="E21" s="4">
        <v>2022</v>
      </c>
      <c r="F21" s="5" t="s">
        <v>3</v>
      </c>
      <c r="G21" s="5" t="s">
        <v>3</v>
      </c>
    </row>
    <row r="22" spans="1:8" x14ac:dyDescent="0.25">
      <c r="A22" s="1" t="s">
        <v>4</v>
      </c>
      <c r="B22" s="19">
        <v>7221</v>
      </c>
      <c r="C22" s="20">
        <v>468</v>
      </c>
      <c r="D22" s="20">
        <v>630</v>
      </c>
      <c r="E22" s="20">
        <v>927</v>
      </c>
      <c r="F22" s="7">
        <f>D22/C22-1</f>
        <v>0.34615384615384626</v>
      </c>
      <c r="G22" s="16">
        <f>(E22-D22)/D22</f>
        <v>0.47142857142857142</v>
      </c>
    </row>
    <row r="23" spans="1:8" x14ac:dyDescent="0.25">
      <c r="A23" s="1" t="s">
        <v>5</v>
      </c>
      <c r="B23" s="21">
        <v>9413</v>
      </c>
      <c r="C23" s="6">
        <v>8199</v>
      </c>
      <c r="D23" s="6">
        <v>13894</v>
      </c>
      <c r="E23" s="6">
        <v>17671</v>
      </c>
      <c r="F23" s="7">
        <f t="shared" ref="F23:F33" si="2">D23/C23-1</f>
        <v>0.69459690206122704</v>
      </c>
      <c r="G23" s="16">
        <f t="shared" ref="G23:G31" si="3">(E23-D23)/D23</f>
        <v>0.27184396142219663</v>
      </c>
    </row>
    <row r="24" spans="1:8" x14ac:dyDescent="0.25">
      <c r="A24" s="9" t="s">
        <v>6</v>
      </c>
      <c r="B24" s="22">
        <v>4102</v>
      </c>
      <c r="C24" s="10">
        <v>2496</v>
      </c>
      <c r="D24" s="10">
        <v>4232</v>
      </c>
      <c r="E24" s="10">
        <v>5438</v>
      </c>
      <c r="F24" s="7">
        <f t="shared" si="2"/>
        <v>0.69551282051282048</v>
      </c>
      <c r="G24" s="16">
        <f t="shared" si="3"/>
        <v>0.28497164461247637</v>
      </c>
    </row>
    <row r="25" spans="1:8" x14ac:dyDescent="0.25">
      <c r="A25" s="11" t="s">
        <v>7</v>
      </c>
      <c r="B25" s="22">
        <v>8156</v>
      </c>
      <c r="C25" s="12">
        <v>6769</v>
      </c>
      <c r="D25" s="12">
        <v>10159</v>
      </c>
      <c r="E25" s="12">
        <v>8756</v>
      </c>
      <c r="F25" s="23">
        <f t="shared" si="2"/>
        <v>0.50081252769980789</v>
      </c>
      <c r="G25" s="16">
        <f t="shared" si="3"/>
        <v>-0.13810414410867211</v>
      </c>
      <c r="H25" s="33" t="s">
        <v>17</v>
      </c>
    </row>
    <row r="26" spans="1:8" x14ac:dyDescent="0.25">
      <c r="A26" s="1" t="s">
        <v>8</v>
      </c>
      <c r="B26" s="21">
        <v>4434</v>
      </c>
      <c r="C26" s="6">
        <v>3170</v>
      </c>
      <c r="D26" s="6">
        <v>4448</v>
      </c>
      <c r="E26" s="6">
        <v>4911</v>
      </c>
      <c r="F26" s="7">
        <f t="shared" si="2"/>
        <v>0.40315457413249201</v>
      </c>
      <c r="G26" s="16">
        <f t="shared" si="3"/>
        <v>0.10409172661870504</v>
      </c>
    </row>
    <row r="27" spans="1:8" x14ac:dyDescent="0.25">
      <c r="A27" s="1" t="s">
        <v>9</v>
      </c>
      <c r="B27" s="21">
        <v>761</v>
      </c>
      <c r="C27" s="6">
        <v>519</v>
      </c>
      <c r="D27" s="6">
        <v>723</v>
      </c>
      <c r="E27" s="6">
        <v>1006</v>
      </c>
      <c r="F27" s="7">
        <f t="shared" si="2"/>
        <v>0.39306358381502893</v>
      </c>
      <c r="G27" s="16">
        <f t="shared" si="3"/>
        <v>0.39142461964038727</v>
      </c>
    </row>
    <row r="28" spans="1:8" x14ac:dyDescent="0.25">
      <c r="A28" s="24" t="s">
        <v>10</v>
      </c>
      <c r="B28" s="25">
        <v>22438</v>
      </c>
      <c r="C28" s="26">
        <v>15453</v>
      </c>
      <c r="D28" s="26">
        <v>23511</v>
      </c>
      <c r="E28" s="26">
        <v>35414</v>
      </c>
      <c r="F28" s="27">
        <f t="shared" si="2"/>
        <v>0.52145214521452155</v>
      </c>
      <c r="G28" s="16">
        <f t="shared" si="3"/>
        <v>0.50627365913827571</v>
      </c>
    </row>
    <row r="29" spans="1:8" x14ac:dyDescent="0.25">
      <c r="A29" s="28" t="s">
        <v>11</v>
      </c>
      <c r="B29" s="25">
        <v>7384</v>
      </c>
      <c r="C29" s="26">
        <v>5770</v>
      </c>
      <c r="D29" s="26">
        <v>8553</v>
      </c>
      <c r="E29" s="26">
        <v>12163</v>
      </c>
      <c r="F29" s="27">
        <f t="shared" si="2"/>
        <v>0.48232235701906423</v>
      </c>
      <c r="G29" s="16">
        <f t="shared" si="3"/>
        <v>0.4220741260376476</v>
      </c>
    </row>
    <row r="30" spans="1:8" x14ac:dyDescent="0.25">
      <c r="A30" s="29" t="s">
        <v>12</v>
      </c>
      <c r="B30" s="19">
        <v>620</v>
      </c>
      <c r="C30" s="20">
        <v>388</v>
      </c>
      <c r="D30" s="20">
        <v>606</v>
      </c>
      <c r="E30" s="20">
        <v>601</v>
      </c>
      <c r="F30" s="23">
        <f t="shared" si="2"/>
        <v>0.56185567010309279</v>
      </c>
      <c r="G30" s="16">
        <f t="shared" si="3"/>
        <v>-8.2508250825082501E-3</v>
      </c>
    </row>
    <row r="31" spans="1:8" x14ac:dyDescent="0.25">
      <c r="A31" s="1" t="s">
        <v>13</v>
      </c>
      <c r="B31" s="21">
        <v>1456</v>
      </c>
      <c r="C31" s="6">
        <v>1056</v>
      </c>
      <c r="D31" s="6">
        <v>1646</v>
      </c>
      <c r="E31" s="6">
        <v>2057</v>
      </c>
      <c r="F31" s="7">
        <f t="shared" si="2"/>
        <v>0.5587121212121211</v>
      </c>
      <c r="G31" s="16">
        <f t="shared" si="3"/>
        <v>0.24969623329283111</v>
      </c>
    </row>
    <row r="32" spans="1:8" x14ac:dyDescent="0.25">
      <c r="A32" s="13" t="s">
        <v>14</v>
      </c>
      <c r="B32" s="21">
        <v>7316</v>
      </c>
      <c r="C32" s="14">
        <v>6910</v>
      </c>
      <c r="D32" s="14">
        <v>10823</v>
      </c>
      <c r="E32" s="14"/>
      <c r="F32" s="7">
        <f t="shared" si="2"/>
        <v>0.56628075253256149</v>
      </c>
      <c r="G32" s="16">
        <f t="shared" ref="G32" si="4">(E32-D32)/D32*100</f>
        <v>-100</v>
      </c>
    </row>
    <row r="33" spans="1:7" x14ac:dyDescent="0.25">
      <c r="A33" s="30" t="s">
        <v>15</v>
      </c>
      <c r="B33" s="31">
        <f>SUM(B22:B32)</f>
        <v>73301</v>
      </c>
      <c r="C33" s="32">
        <f>SUM(C22:C32)</f>
        <v>51198</v>
      </c>
      <c r="D33" s="32">
        <v>80260</v>
      </c>
      <c r="E33" s="32">
        <v>104055</v>
      </c>
      <c r="F33" s="15">
        <f t="shared" si="2"/>
        <v>0.56763936091253564</v>
      </c>
      <c r="G33" s="16">
        <f>(E33-D33)/D33*100</f>
        <v>29.647395963119859</v>
      </c>
    </row>
    <row r="34" spans="1:7" x14ac:dyDescent="0.25">
      <c r="A34" s="1" t="s">
        <v>16</v>
      </c>
      <c r="B34" s="21">
        <f>B33-B32</f>
        <v>65985</v>
      </c>
      <c r="C34" s="6">
        <f t="shared" ref="C34:D34" si="5">C33-C32</f>
        <v>44288</v>
      </c>
      <c r="D34" s="6">
        <f t="shared" si="5"/>
        <v>69437</v>
      </c>
      <c r="F34" s="17">
        <f>(D34-C34)/C34*100</f>
        <v>56.785133670520224</v>
      </c>
      <c r="G34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Image1</vt:lpstr>
      <vt:lpstr>Image2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2023-09-18T15:17:23Z</dcterms:created>
  <dcterms:modified xsi:type="dcterms:W3CDTF">2023-09-18T15:25:44Z</dcterms:modified>
</cp:coreProperties>
</file>